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<sst xmlns="http://schemas.openxmlformats.org/spreadsheetml/2006/main" count="63" uniqueCount="40">
  <si>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</si>
  <si>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</si>
  <si>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</si>
  <si>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</si>
  <si>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</si>
  <si>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</si>
  <si>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</si>
  <si>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</si>
  <si>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</si>
  <si>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</si>
  <si>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</si>
  <si>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</si>
  <si>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</si>
  <si>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</si>
  <si>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</si>
  <si>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</si>
  <si>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</si>
  <si>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</si>
  <si>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</si>
  <si>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</si>
  <si>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</si>
  <si>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</si>
  <si>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Říza Team</t>
  </si>
  <si>
    <t>Střítež B</t>
  </si>
  <si>
    <t>Ludmila</t>
  </si>
  <si>
    <t>Zdeněk</t>
  </si>
  <si>
    <t>Michal</t>
  </si>
  <si>
    <t>Lukáš</t>
  </si>
  <si>
    <t>Květoslav</t>
  </si>
  <si>
    <t>Petr</t>
  </si>
  <si>
    <t>Jiří</t>
  </si>
  <si>
    <t>NEJEDLÝ</t>
  </si>
  <si>
    <t>Ivoš</t>
  </si>
  <si>
    <t>OŠMERA</t>
  </si>
  <si>
    <t>NĚMEC</t>
  </si>
  <si>
    <t>VACEK</t>
  </si>
  <si>
    <t>OUJEZDSKÁ</t>
  </si>
  <si>
    <t>NOVOTNÝ</t>
  </si>
  <si>
    <t>SPIELVOGEL</t>
  </si>
  <si>
    <t>ŘEŽÁBEK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</si>
</sst>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="130" zoomScaleNormal="130" zoomScalePageLayoutView="0" workbookViewId="0" topLeftCell="A1">
      <selection activeCell="K18" sqref="K18:L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43154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31</v>
      </c>
      <c r="B8" s="38"/>
      <c r="C8" s="10">
        <v>1</v>
      </c>
      <c r="D8" s="11">
        <v>87</v>
      </c>
      <c r="E8" s="12">
        <v>36</v>
      </c>
      <c r="F8" s="12">
        <v>2</v>
      </c>
      <c r="G8" s="13">
        <f>IF(AND(ISBLANK(D8),ISBLANK(E8)),"",D8+E8)</f>
        <v>123</v>
      </c>
      <c r="H8" s="14">
        <f>IF(OR(ISNUMBER($G8),ISNUMBER($Q8)),(SIGN(N($G8)-N($Q8))+1)/2,"")</f>
        <v>1</v>
      </c>
      <c r="I8" s="15"/>
      <c r="K8" s="37" t="s">
        <v>36</v>
      </c>
      <c r="L8" s="38"/>
      <c r="M8" s="10">
        <v>1</v>
      </c>
      <c r="N8" s="11">
        <v>75</v>
      </c>
      <c r="O8" s="12">
        <v>33</v>
      </c>
      <c r="P8" s="12">
        <v>2</v>
      </c>
      <c r="Q8" s="13">
        <f>IF(AND(ISBLANK(N8),ISBLANK(O8)),"",N8+O8)</f>
        <v>108</v>
      </c>
      <c r="R8" s="14">
        <f>IF(ISNUMBER($H8),1-$H8,"")</f>
        <v>0</v>
      </c>
      <c r="S8" s="15"/>
    </row>
    <row r="9" spans="1:19" ht="12.75" customHeight="1">
      <c r="A9" s="39" t="s">
        <v>32</v>
      </c>
      <c r="B9" s="40"/>
      <c r="C9" s="16">
        <v>2</v>
      </c>
      <c r="D9" s="17">
        <v>82</v>
      </c>
      <c r="E9" s="18">
        <v>35</v>
      </c>
      <c r="F9" s="18">
        <v>3</v>
      </c>
      <c r="G9" s="19">
        <f>IF(AND(ISBLANK(D9),ISBLANK(E9)),"",D9+E9)</f>
        <v>117</v>
      </c>
      <c r="H9" s="20">
        <f>IF(OR(ISNUMBER($G9),ISNUMBER($Q9)),(SIGN(N($G9)-N($Q9))+1)/2,"")</f>
        <v>0</v>
      </c>
      <c r="I9" s="46">
        <f>IF(ISNUMBER(H10),(SIGN(1000*($H10-$R10)+$G10-$Q10)+1)/2,"")</f>
        <v>1</v>
      </c>
      <c r="K9" s="39" t="s">
        <v>24</v>
      </c>
      <c r="L9" s="40"/>
      <c r="M9" s="16">
        <v>2</v>
      </c>
      <c r="N9" s="17">
        <v>71</v>
      </c>
      <c r="O9" s="18">
        <v>52</v>
      </c>
      <c r="P9" s="18">
        <v>1</v>
      </c>
      <c r="Q9" s="19">
        <f>IF(AND(ISBLANK(N9),ISBLANK(O9)),"",N9+O9)</f>
        <v>123</v>
      </c>
      <c r="R9" s="20">
        <f>IF(ISNUMBER($H9),1-$H9,"")</f>
        <v>1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169</v>
      </c>
      <c r="E10" s="23">
        <f>IF(ISNUMBER($G10),SUM(E8:E9),"")</f>
        <v>71</v>
      </c>
      <c r="F10" s="23">
        <f>IF(ISNUMBER($G10),SUM(F8:F9),"")</f>
        <v>5</v>
      </c>
      <c r="G10" s="24">
        <f>IF(SUM($G8:$G9)+SUM($Q8:$Q9)&gt;0,SUM(G8:G9),"")</f>
        <v>240</v>
      </c>
      <c r="H10" s="22">
        <f>IF(ISNUMBER($G10),SUM(H8:H9),"")</f>
        <v>1</v>
      </c>
      <c r="I10" s="47"/>
      <c r="K10" s="42"/>
      <c r="L10" s="43"/>
      <c r="M10" s="21" t="s">
        <v>12</v>
      </c>
      <c r="N10" s="22">
        <f>IF(ISNUMBER($G10),SUM(N8:N9),"")</f>
        <v>146</v>
      </c>
      <c r="O10" s="23">
        <f>IF(ISNUMBER($G10),SUM(O8:O9),"")</f>
        <v>85</v>
      </c>
      <c r="P10" s="23">
        <f>IF(ISNUMBER($G10),SUM(P8:P9),"")</f>
        <v>3</v>
      </c>
      <c r="Q10" s="24">
        <f>IF(SUM($G8:$G9)+SUM($Q8:$Q9)&gt;0,SUM(Q8:Q9),"")</f>
        <v>231</v>
      </c>
      <c r="R10" s="22">
        <f>IF(ISNUMBER($G10),SUM(R8:R9),"")</f>
        <v>1</v>
      </c>
      <c r="S10" s="47"/>
    </row>
    <row r="11" spans="1:19" ht="12.75" customHeight="1" thickBot="1">
      <c r="A11" s="37" t="s">
        <v>33</v>
      </c>
      <c r="B11" s="38"/>
      <c r="C11" s="10">
        <v>1</v>
      </c>
      <c r="D11" s="11">
        <v>85</v>
      </c>
      <c r="E11" s="12">
        <v>35</v>
      </c>
      <c r="F11" s="12">
        <v>3</v>
      </c>
      <c r="G11" s="13">
        <f>IF(AND(ISBLANK(D11),ISBLANK(E11)),"",D11+E11)</f>
        <v>120</v>
      </c>
      <c r="H11" s="14">
        <f>IF(OR(ISNUMBER($G11),ISNUMBER($Q11)),(SIGN(N($G11)-N($Q11))+1)/2,"")</f>
        <v>0</v>
      </c>
      <c r="I11" s="15"/>
      <c r="K11" s="37" t="s">
        <v>37</v>
      </c>
      <c r="L11" s="38"/>
      <c r="M11" s="10">
        <v>1</v>
      </c>
      <c r="N11" s="11">
        <v>97</v>
      </c>
      <c r="O11" s="12">
        <v>34</v>
      </c>
      <c r="P11" s="12">
        <v>4</v>
      </c>
      <c r="Q11" s="13">
        <f>IF(AND(ISBLANK(N11),ISBLANK(O11)),"",N11+O11)</f>
        <v>131</v>
      </c>
      <c r="R11" s="14">
        <f>IF(ISNUMBER($H11),1-$H11,"")</f>
        <v>1</v>
      </c>
      <c r="S11" s="15"/>
    </row>
    <row r="12" spans="1:19" ht="12.75" customHeight="1">
      <c r="A12" s="39" t="s">
        <v>26</v>
      </c>
      <c r="B12" s="40"/>
      <c r="C12" s="16">
        <v>2</v>
      </c>
      <c r="D12" s="17">
        <v>76</v>
      </c>
      <c r="E12" s="18">
        <v>34</v>
      </c>
      <c r="F12" s="18">
        <v>1</v>
      </c>
      <c r="G12" s="19">
        <f>IF(AND(ISBLANK(D12),ISBLANK(E12)),"",D12+E12)</f>
        <v>110</v>
      </c>
      <c r="H12" s="20">
        <f>IF(OR(ISNUMBER($G12),ISNUMBER($Q12)),(SIGN(N($G12)-N($Q12))+1)/2,"")</f>
        <v>1</v>
      </c>
      <c r="I12" s="46">
        <f>IF(ISNUMBER(H13),(SIGN(1000*($H13-$R13)+$G13-$Q13)+1)/2,"")</f>
        <v>0</v>
      </c>
      <c r="K12" s="39" t="s">
        <v>25</v>
      </c>
      <c r="L12" s="40"/>
      <c r="M12" s="16">
        <v>2</v>
      </c>
      <c r="N12" s="17">
        <v>80</v>
      </c>
      <c r="O12" s="18">
        <v>26</v>
      </c>
      <c r="P12" s="18">
        <v>3</v>
      </c>
      <c r="Q12" s="19">
        <f>IF(AND(ISBLANK(N12),ISBLANK(O12)),"",N12+O12)</f>
        <v>106</v>
      </c>
      <c r="R12" s="20">
        <f>IF(ISNUMBER($H12),1-$H12,"")</f>
        <v>0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161</v>
      </c>
      <c r="E13" s="23">
        <f>IF(ISNUMBER($G13),SUM(E11:E12),"")</f>
        <v>69</v>
      </c>
      <c r="F13" s="23">
        <f>IF(ISNUMBER($G13),SUM(F11:F12),"")</f>
        <v>4</v>
      </c>
      <c r="G13" s="24">
        <f>IF(SUM($G11:$G12)+SUM($Q11:$Q12)&gt;0,SUM(G11:G12),"")</f>
        <v>230</v>
      </c>
      <c r="H13" s="22">
        <f>IF(ISNUMBER($G13),SUM(H11:H12),"")</f>
        <v>1</v>
      </c>
      <c r="I13" s="47"/>
      <c r="K13" s="42"/>
      <c r="L13" s="43"/>
      <c r="M13" s="21" t="s">
        <v>12</v>
      </c>
      <c r="N13" s="22">
        <f>IF(ISNUMBER($G13),SUM(N11:N12),"")</f>
        <v>177</v>
      </c>
      <c r="O13" s="23">
        <f>IF(ISNUMBER($G13),SUM(O11:O12),"")</f>
        <v>60</v>
      </c>
      <c r="P13" s="23">
        <f>IF(ISNUMBER($G13),SUM(P11:P12),"")</f>
        <v>7</v>
      </c>
      <c r="Q13" s="24">
        <f>IF(SUM($G11:$G12)+SUM($Q11:$Q12)&gt;0,SUM(Q11:Q12),"")</f>
        <v>237</v>
      </c>
      <c r="R13" s="22">
        <f>IF(ISNUMBER($G13),SUM(R11:R12),"")</f>
        <v>1</v>
      </c>
      <c r="S13" s="47"/>
    </row>
    <row r="14" spans="1:19" ht="12.75" customHeight="1" thickBot="1">
      <c r="A14" s="37" t="s">
        <v>34</v>
      </c>
      <c r="B14" s="38"/>
      <c r="C14" s="10">
        <v>1</v>
      </c>
      <c r="D14" s="11">
        <v>77</v>
      </c>
      <c r="E14" s="12">
        <v>26</v>
      </c>
      <c r="F14" s="12">
        <v>4</v>
      </c>
      <c r="G14" s="13">
        <f>IF(AND(ISBLANK(D14),ISBLANK(E14)),"",D14+E14)</f>
        <v>103</v>
      </c>
      <c r="H14" s="14">
        <f>IF(OR(ISNUMBER($G14),ISNUMBER($Q14)),(SIGN(N($G14)-N($Q14))+1)/2,"")</f>
        <v>0</v>
      </c>
      <c r="I14" s="15"/>
      <c r="K14" s="37" t="s">
        <v>38</v>
      </c>
      <c r="L14" s="38"/>
      <c r="M14" s="10">
        <v>1</v>
      </c>
      <c r="N14" s="11">
        <v>84</v>
      </c>
      <c r="O14" s="12">
        <v>35</v>
      </c>
      <c r="P14" s="12">
        <v>5</v>
      </c>
      <c r="Q14" s="13">
        <f>IF(AND(ISBLANK(N14),ISBLANK(O14)),"",N14+O14)</f>
        <v>119</v>
      </c>
      <c r="R14" s="14">
        <f>IF(ISNUMBER($H14),1-$H14,"")</f>
        <v>1</v>
      </c>
      <c r="S14" s="15"/>
    </row>
    <row r="15" spans="1:19" ht="12.75" customHeight="1">
      <c r="A15" s="39" t="s">
        <v>27</v>
      </c>
      <c r="B15" s="40"/>
      <c r="C15" s="16">
        <v>2</v>
      </c>
      <c r="D15" s="17">
        <v>82</v>
      </c>
      <c r="E15" s="18">
        <v>41</v>
      </c>
      <c r="F15" s="18">
        <v>2</v>
      </c>
      <c r="G15" s="19">
        <f>IF(AND(ISBLANK(D15),ISBLANK(E15)),"",D15+E15)</f>
        <v>123</v>
      </c>
      <c r="H15" s="20">
        <f>IF(OR(ISNUMBER($G15),ISNUMBER($Q15)),(SIGN(N($G15)-N($Q15))+1)/2,"")</f>
        <v>0</v>
      </c>
      <c r="I15" s="46">
        <f>IF(ISNUMBER(H16),(SIGN(1000*($H16-$R16)+$G16-$Q16)+1)/2,"")</f>
        <v>0</v>
      </c>
      <c r="K15" s="39" t="s">
        <v>28</v>
      </c>
      <c r="L15" s="40"/>
      <c r="M15" s="16">
        <v>2</v>
      </c>
      <c r="N15" s="17">
        <v>89</v>
      </c>
      <c r="O15" s="18">
        <v>35</v>
      </c>
      <c r="P15" s="18">
        <v>3</v>
      </c>
      <c r="Q15" s="19">
        <f>IF(AND(ISBLANK(N15),ISBLANK(O15)),"",N15+O15)</f>
        <v>124</v>
      </c>
      <c r="R15" s="20">
        <f>IF(ISNUMBER($H15),1-$H15,"")</f>
        <v>1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159</v>
      </c>
      <c r="E16" s="23">
        <f>IF(ISNUMBER($G16),SUM(E14:E15),"")</f>
        <v>67</v>
      </c>
      <c r="F16" s="23">
        <f>IF(ISNUMBER($G16),SUM(F14:F15),"")</f>
        <v>6</v>
      </c>
      <c r="G16" s="24">
        <f>IF(SUM($G14:$G15)+SUM($Q14:$Q15)&gt;0,SUM(G14:G15),"")</f>
        <v>226</v>
      </c>
      <c r="H16" s="22">
        <f>IF(ISNUMBER($G16),SUM(H14:H15),"")</f>
        <v>0</v>
      </c>
      <c r="I16" s="47"/>
      <c r="K16" s="42"/>
      <c r="L16" s="43"/>
      <c r="M16" s="21" t="s">
        <v>12</v>
      </c>
      <c r="N16" s="22">
        <f>IF(ISNUMBER($G16),SUM(N14:N15),"")</f>
        <v>173</v>
      </c>
      <c r="O16" s="23">
        <f>IF(ISNUMBER($G16),SUM(O14:O15),"")</f>
        <v>70</v>
      </c>
      <c r="P16" s="23">
        <f>IF(ISNUMBER($G16),SUM(P14:P15),"")</f>
        <v>8</v>
      </c>
      <c r="Q16" s="24">
        <f>IF(SUM($G14:$G15)+SUM($Q14:$Q15)&gt;0,SUM(Q14:Q15),"")</f>
        <v>243</v>
      </c>
      <c r="R16" s="22">
        <f>IF(ISNUMBER($G16),SUM(R14:R15),"")</f>
        <v>2</v>
      </c>
      <c r="S16" s="47"/>
    </row>
    <row r="17" spans="1:19" ht="12.75" customHeight="1" thickBot="1">
      <c r="A17" s="37" t="s">
        <v>35</v>
      </c>
      <c r="B17" s="38"/>
      <c r="C17" s="10">
        <v>1</v>
      </c>
      <c r="D17" s="11">
        <v>91</v>
      </c>
      <c r="E17" s="12">
        <v>33</v>
      </c>
      <c r="F17" s="12">
        <v>3</v>
      </c>
      <c r="G17" s="13">
        <f>IF(AND(ISBLANK(D17),ISBLANK(E17)),"",D17+E17)</f>
        <v>124</v>
      </c>
      <c r="H17" s="14">
        <f>IF(OR(ISNUMBER($G17),ISNUMBER($Q17)),(SIGN(N($G17)-N($Q17))+1)/2,"")</f>
        <v>1</v>
      </c>
      <c r="I17" s="15"/>
      <c r="K17" s="37" t="s">
        <v>39</v>
      </c>
      <c r="L17" s="38"/>
      <c r="M17" s="10">
        <v>1</v>
      </c>
      <c r="N17" s="11">
        <v>78</v>
      </c>
      <c r="O17" s="12">
        <v>33</v>
      </c>
      <c r="P17" s="12">
        <v>3</v>
      </c>
      <c r="Q17" s="13">
        <f>IF(AND(ISBLANK(N17),ISBLANK(O17)),"",N17+O17)</f>
        <v>111</v>
      </c>
      <c r="R17" s="14">
        <f>IF(ISNUMBER($H17),1-$H17,"")</f>
        <v>0</v>
      </c>
      <c r="S17" s="15"/>
    </row>
    <row r="18" spans="1:19" ht="12.75" customHeight="1">
      <c r="A18" s="39" t="s">
        <v>29</v>
      </c>
      <c r="B18" s="40"/>
      <c r="C18" s="16">
        <v>2</v>
      </c>
      <c r="D18" s="17">
        <v>81</v>
      </c>
      <c r="E18" s="18">
        <v>41</v>
      </c>
      <c r="F18" s="18">
        <v>0</v>
      </c>
      <c r="G18" s="19">
        <f>IF(AND(ISBLANK(D18),ISBLANK(E18)),"",D18+E18)</f>
        <v>122</v>
      </c>
      <c r="H18" s="20">
        <f>IF(OR(ISNUMBER($G18),ISNUMBER($Q18)),(SIGN(N($G18)-N($Q18))+1)/2,"")</f>
        <v>1</v>
      </c>
      <c r="I18" s="46">
        <f>IF(ISNUMBER(H19),(SIGN(1000*($H19-$R19)+$G19-$Q19)+1)/2,"")</f>
        <v>1</v>
      </c>
      <c r="K18" s="39" t="s">
        <v>30</v>
      </c>
      <c r="L18" s="40"/>
      <c r="M18" s="16">
        <v>2</v>
      </c>
      <c r="N18" s="17">
        <v>82</v>
      </c>
      <c r="O18" s="18">
        <v>26</v>
      </c>
      <c r="P18" s="18">
        <v>3</v>
      </c>
      <c r="Q18" s="19">
        <f>IF(AND(ISBLANK(N18),ISBLANK(O18)),"",N18+O18)</f>
        <v>108</v>
      </c>
      <c r="R18" s="20">
        <f>IF(ISNUMBER($H18),1-$H18,"")</f>
        <v>0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172</v>
      </c>
      <c r="E19" s="23">
        <f>IF(ISNUMBER($G19),SUM(E17:E18),"")</f>
        <v>74</v>
      </c>
      <c r="F19" s="23">
        <f>IF(ISNUMBER($G19),SUM(F17:F18),"")</f>
        <v>3</v>
      </c>
      <c r="G19" s="24">
        <f>IF(SUM($G17:$G18)+SUM($Q17:$Q18)&gt;0,SUM(G17:G18),"")</f>
        <v>246</v>
      </c>
      <c r="H19" s="22">
        <f>IF(ISNUMBER($G19),SUM(H17:H18),"")</f>
        <v>2</v>
      </c>
      <c r="I19" s="47"/>
      <c r="K19" s="42"/>
      <c r="L19" s="43"/>
      <c r="M19" s="21" t="s">
        <v>12</v>
      </c>
      <c r="N19" s="22">
        <f>IF(ISNUMBER($G19),SUM(N17:N18),"")</f>
        <v>160</v>
      </c>
      <c r="O19" s="23">
        <f>IF(ISNUMBER($G19),SUM(O17:O18),"")</f>
        <v>59</v>
      </c>
      <c r="P19" s="23">
        <f>IF(ISNUMBER($G19),SUM(P17:P18),"")</f>
        <v>6</v>
      </c>
      <c r="Q19" s="24">
        <f>IF(SUM($G17:$G18)+SUM($Q17:$Q18)&gt;0,SUM(Q17:Q18),"")</f>
        <v>219</v>
      </c>
      <c r="R19" s="22">
        <f>IF(ISNUMBER($G19),SUM(R17:R18),"")</f>
        <v>0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661</v>
      </c>
      <c r="E21" s="29">
        <f>IF(ISNUMBER($G21),SUM(E10,E13,E16,E19),"")</f>
        <v>281</v>
      </c>
      <c r="F21" s="29">
        <f>IF(ISNUMBER($G21),SUM(F10,F13,F16,F19),"")</f>
        <v>18</v>
      </c>
      <c r="G21" s="30">
        <f>IF(SUM($G$8:$G$19)+SUM($Q$8:$Q$19)&gt;0,SUM(G10,G13,G16,G19),"")</f>
        <v>942</v>
      </c>
      <c r="H21" s="31">
        <f>IF(SUM($G$8:$G$19)+SUM($Q$8:$Q$19)&gt;0,SUM(H10,H13,H16,H19),"")</f>
        <v>4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656</v>
      </c>
      <c r="O21" s="29">
        <f>IF(ISNUMBER($G21),SUM(O10,O13,O16,O19),"")</f>
        <v>274</v>
      </c>
      <c r="P21" s="29">
        <f>IF(ISNUMBER($G21),SUM(P10,P13,P16,P19),"")</f>
        <v>24</v>
      </c>
      <c r="Q21" s="30">
        <f>IF(SUM($G$8:$G$19)+SUM($Q$8:$Q$19)&gt;0,SUM(Q10,Q13,Q16,Q19),"")</f>
        <v>930</v>
      </c>
      <c r="R21" s="31">
        <f>IF(SUM($G$8:$G$19)+SUM($Q$8:$Q$19)&gt;0,SUM(R10,R13,R16,R19),"")</f>
        <v>4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4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2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2018-02-24T06:36:20Z</dcterms:modified>
  <cp:category/>
  <cp:version/>
  <cp:contentType/>
  <cp:contentStatus/>
</cp:coreProperties>
</file>